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35" windowWidth="17400" windowHeight="11640" activeTab="0"/>
  </bookViews>
  <sheets>
    <sheet name="全成本样表" sheetId="1" r:id="rId1"/>
  </sheets>
  <definedNames/>
  <calcPr fullCalcOnLoad="1"/>
</workbook>
</file>

<file path=xl/sharedStrings.xml><?xml version="1.0" encoding="utf-8"?>
<sst xmlns="http://schemas.openxmlformats.org/spreadsheetml/2006/main" count="41" uniqueCount="33">
  <si>
    <t>No.</t>
  </si>
  <si>
    <r>
      <rPr>
        <b/>
        <sz val="12"/>
        <rFont val="宋体"/>
        <family val="0"/>
      </rPr>
      <t>设备名称</t>
    </r>
  </si>
  <si>
    <r>
      <rPr>
        <b/>
        <sz val="12"/>
        <rFont val="宋体"/>
        <family val="0"/>
      </rPr>
      <t>折旧费</t>
    </r>
  </si>
  <si>
    <t>运行    维护费</t>
  </si>
  <si>
    <r>
      <rPr>
        <b/>
        <sz val="12"/>
        <rFont val="宋体"/>
        <family val="0"/>
      </rPr>
      <t>人员费</t>
    </r>
  </si>
  <si>
    <r>
      <rPr>
        <b/>
        <sz val="12"/>
        <rFont val="宋体"/>
        <family val="0"/>
      </rPr>
      <t>管理费</t>
    </r>
  </si>
  <si>
    <t>校外</t>
  </si>
  <si>
    <t>校内</t>
  </si>
  <si>
    <r>
      <rPr>
        <sz val="11"/>
        <rFont val="宋体"/>
        <family val="0"/>
      </rPr>
      <t>（＄</t>
    </r>
    <r>
      <rPr>
        <sz val="11"/>
        <rFont val="Times New Roman"/>
        <family val="1"/>
      </rPr>
      <t>/</t>
    </r>
    <r>
      <rPr>
        <sz val="11"/>
        <rFont val="宋体"/>
        <family val="0"/>
      </rPr>
      <t>时）</t>
    </r>
  </si>
  <si>
    <r>
      <rPr>
        <sz val="11"/>
        <color indexed="8"/>
        <rFont val="宋体"/>
        <family val="0"/>
      </rPr>
      <t>（￥</t>
    </r>
    <r>
      <rPr>
        <sz val="11"/>
        <color indexed="8"/>
        <rFont val="Times New Roman"/>
        <family val="1"/>
      </rPr>
      <t>/</t>
    </r>
    <r>
      <rPr>
        <sz val="11"/>
        <color indexed="8"/>
        <rFont val="宋体"/>
        <family val="0"/>
      </rPr>
      <t>时）</t>
    </r>
  </si>
  <si>
    <t>剩余年限</t>
  </si>
  <si>
    <r>
      <rPr>
        <sz val="11"/>
        <color indexed="8"/>
        <rFont val="宋体"/>
        <family val="0"/>
      </rPr>
      <t>（￥</t>
    </r>
    <r>
      <rPr>
        <sz val="11"/>
        <color indexed="8"/>
        <rFont val="Times New Roman"/>
        <family val="1"/>
      </rPr>
      <t>/</t>
    </r>
    <r>
      <rPr>
        <sz val="11"/>
        <color indexed="8"/>
        <rFont val="宋体"/>
        <family val="0"/>
      </rPr>
      <t>时）</t>
    </r>
  </si>
  <si>
    <r>
      <rPr>
        <sz val="11"/>
        <color indexed="8"/>
        <rFont val="宋体"/>
        <family val="0"/>
      </rPr>
      <t>（￥</t>
    </r>
    <r>
      <rPr>
        <sz val="11"/>
        <color indexed="8"/>
        <rFont val="Times New Roman"/>
        <family val="1"/>
      </rPr>
      <t>/</t>
    </r>
    <r>
      <rPr>
        <sz val="11"/>
        <color indexed="8"/>
        <rFont val="宋体"/>
        <family val="0"/>
      </rPr>
      <t>时）</t>
    </r>
  </si>
  <si>
    <r>
      <t>1</t>
    </r>
    <r>
      <rPr>
        <sz val="10"/>
        <rFont val="宋体"/>
        <family val="0"/>
      </rPr>
      <t>高级</t>
    </r>
    <r>
      <rPr>
        <sz val="10"/>
        <rFont val="Times New Roman"/>
        <family val="1"/>
      </rPr>
      <t>+1</t>
    </r>
    <r>
      <rPr>
        <sz val="10"/>
        <rFont val="宋体"/>
        <family val="0"/>
      </rPr>
      <t>副高</t>
    </r>
  </si>
  <si>
    <r>
      <t>1</t>
    </r>
    <r>
      <rPr>
        <sz val="10"/>
        <rFont val="宋体"/>
        <family val="0"/>
      </rPr>
      <t>高级</t>
    </r>
    <r>
      <rPr>
        <sz val="10"/>
        <rFont val="Times New Roman"/>
        <family val="1"/>
      </rPr>
      <t>+1</t>
    </r>
    <r>
      <rPr>
        <sz val="10"/>
        <rFont val="宋体"/>
        <family val="0"/>
      </rPr>
      <t>中级</t>
    </r>
  </si>
  <si>
    <r>
      <t xml:space="preserve">税    </t>
    </r>
    <r>
      <rPr>
        <sz val="9"/>
        <color indexed="10"/>
        <rFont val="宋体"/>
        <family val="0"/>
      </rPr>
      <t>依据国家政策调整</t>
    </r>
  </si>
  <si>
    <t>00912345</t>
  </si>
  <si>
    <t>00912346</t>
  </si>
  <si>
    <t>00912347</t>
  </si>
  <si>
    <t>XXXXXCXX</t>
  </si>
  <si>
    <t>XXXXXXXXX</t>
  </si>
  <si>
    <t>负责人</t>
  </si>
  <si>
    <t>固话/手机</t>
  </si>
  <si>
    <r>
      <rPr>
        <sz val="11"/>
        <color indexed="8"/>
        <rFont val="黑体"/>
        <family val="0"/>
      </rPr>
      <t>说明：</t>
    </r>
    <r>
      <rPr>
        <sz val="11"/>
        <color indexed="8"/>
        <rFont val="宋体"/>
        <family val="0"/>
      </rPr>
      <t xml:space="preserve">  
设备名称与固定资产编号请与设备资产管理系统建账的名称和固定资产编号一致，负责人请填写具体拟定收费标准的人员。
收费标准一般按每机时制定，也可改成按每样品制定。校内收费标准一般不能超过校外收费标准的80%。          
运行费：设备运行所需水、电、气及日常维护维修费用，水电气费用根据往年实际使用数据及设备维护合同等依据测算。工艺用气体及设备运行日常维护、维修费据实计算。耗材、零备件、超净环境保持费，根据往年数据测算。 
人员费：设备运行管理人员工资、津贴、奖励。对于学校固定编制人员，其人员费为超额工作的津贴和奖励。
折旧费：采用平均年限法计提折旧。
管理费：学校、光电国家实验室、平台分别按总收入的百分比提取管理费。             
</t>
    </r>
    <r>
      <rPr>
        <sz val="11"/>
        <color indexed="8"/>
        <rFont val="黑体"/>
        <family val="0"/>
      </rPr>
      <t>折旧费、人员费计算样例：</t>
    </r>
    <r>
      <rPr>
        <sz val="11"/>
        <color indexed="8"/>
        <rFont val="宋体"/>
        <family val="0"/>
      </rPr>
      <t xml:space="preserve">
    1. 折旧费计算：
    1.1 根据财政部、科技部（财教〔2012〕502号）规定，本大型仪器采用年限平均法计提折旧。
    1.2 根据华中科技大学设备处（校设[2010]17号）本平台大型仪器折旧年限为10年，10年后剩余残值为5%。
    1.3 如780双飞秒显微镜系统，折合人民币415万，则年折旧费用为415*（1-0.05）/10=39.4万。每年工作800小时，每小时折合494元。
    2.人员费计算：
    以视频双光子显微镜为例，计算贵重精密仪器人员费：
    2.1、每周仪器维护4小时；每两个月对用户培训考核一次，平均每周2小时；技术培训与专业学习平均每周2小时。每年按52周计算，共计416小时。
    2.2、每年仪器操作：800小时。              
    总计1216小时。需要外聘副教授以上资质人员操作。折合人员费：75元每小时。
    荧光变倍显微镜等专用仪器，维护操作时间为每年900小时，需要工程师资质人员操作。折合人员费：25元每小时。</t>
    </r>
  </si>
  <si>
    <t>固定资产
编号</t>
  </si>
  <si>
    <t xml:space="preserve">国际
价格      </t>
  </si>
  <si>
    <t>校外
价格</t>
  </si>
  <si>
    <t>校内
价格</t>
  </si>
  <si>
    <t>岗位职称
需求</t>
  </si>
  <si>
    <t>填表单位（公章）：                   领导签字：                        制表人：                   填表时间：      年    月   日</t>
  </si>
  <si>
    <t>附件2  仪器设备开放服务全成本核算收费标准样表</t>
  </si>
  <si>
    <t>XXX</t>
  </si>
  <si>
    <t>1234567890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</si>
</sst>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_);[Red]\(0\)"/>
  </numFmts>
  <fonts count="37">
    <font>
      <sz val="11"/>
      <color indexed="8"/>
      <name val="宋体"/>
      <family val="0"/>
    </font>
    <font>
      <sz val="9"/>
      <name val="宋体"/>
      <family val="0"/>
    </font>
    <font>
      <sz val="11"/>
      <color indexed="8"/>
      <name val="Times New Roman"/>
      <family val="1"/>
    </font>
    <font>
      <b/>
      <sz val="12"/>
      <color indexed="8"/>
      <name val="Times New Roman"/>
      <family val="1"/>
    </font>
    <font>
      <sz val="12"/>
      <name val="宋体"/>
      <family val="0"/>
    </font>
    <font>
      <sz val="11"/>
      <color indexed="20"/>
      <name val="宋体"/>
      <family val="0"/>
    </font>
    <font>
      <sz val="11"/>
      <color indexed="10"/>
      <name val="宋体"/>
      <family val="0"/>
    </font>
    <font>
      <b/>
      <sz val="13"/>
      <color indexed="56"/>
      <name val="宋体"/>
      <family val="0"/>
    </font>
    <font>
      <sz val="11"/>
      <color indexed="52"/>
      <name val="宋体"/>
      <family val="0"/>
    </font>
    <font>
      <sz val="11"/>
      <color indexed="62"/>
      <name val="宋体"/>
      <family val="0"/>
    </font>
    <font>
      <sz val="11"/>
      <color indexed="9"/>
      <name val="宋体"/>
      <family val="0"/>
    </font>
    <font>
      <sz val="11"/>
      <color indexed="60"/>
      <name val="宋体"/>
      <family val="0"/>
    </font>
    <font>
      <b/>
      <sz val="11"/>
      <color indexed="9"/>
      <name val="宋体"/>
      <family val="0"/>
    </font>
    <font>
      <b/>
      <sz val="11"/>
      <color indexed="56"/>
      <name val="宋体"/>
      <family val="0"/>
    </font>
    <font>
      <b/>
      <sz val="15"/>
      <color indexed="56"/>
      <name val="宋体"/>
      <family val="0"/>
    </font>
    <font>
      <b/>
      <sz val="18"/>
      <color indexed="56"/>
      <name val="宋体"/>
      <family val="0"/>
    </font>
    <font>
      <b/>
      <sz val="11"/>
      <color indexed="52"/>
      <name val="宋体"/>
      <family val="0"/>
    </font>
    <font>
      <sz val="11"/>
      <color indexed="17"/>
      <name val="宋体"/>
      <family val="0"/>
    </font>
    <font>
      <i/>
      <sz val="11"/>
      <color indexed="23"/>
      <name val="宋体"/>
      <family val="0"/>
    </font>
    <font>
      <b/>
      <sz val="11"/>
      <color indexed="63"/>
      <name val="宋体"/>
      <family val="0"/>
    </font>
    <font>
      <b/>
      <sz val="11"/>
      <color indexed="8"/>
      <name val="宋体"/>
      <family val="0"/>
    </font>
    <font>
      <sz val="12"/>
      <name val="Times New Roman"/>
      <family val="1"/>
    </font>
    <font>
      <b/>
      <sz val="12"/>
      <name val="Times New Roman"/>
      <family val="1"/>
    </font>
    <font>
      <b/>
      <sz val="12"/>
      <color indexed="10"/>
      <name val="Times New Roman"/>
      <family val="1"/>
    </font>
    <font>
      <sz val="20"/>
      <name val="黑体"/>
      <family val="0"/>
    </font>
    <font>
      <sz val="10"/>
      <name val="Times New Roman"/>
      <family val="1"/>
    </font>
    <font>
      <b/>
      <sz val="12"/>
      <color indexed="8"/>
      <name val="宋体"/>
      <family val="0"/>
    </font>
    <font>
      <sz val="11"/>
      <name val="Times New Roman"/>
      <family val="1"/>
    </font>
    <font>
      <sz val="11"/>
      <name val="宋体"/>
      <family val="0"/>
    </font>
    <font>
      <sz val="10"/>
      <name val="宋体"/>
      <family val="0"/>
    </font>
    <font>
      <b/>
      <sz val="12"/>
      <name val="宋体"/>
      <family val="0"/>
    </font>
    <font>
      <sz val="11"/>
      <color indexed="12"/>
      <name val="宋体"/>
      <family val="0"/>
    </font>
    <font>
      <sz val="9"/>
      <color indexed="10"/>
      <name val="宋体"/>
      <family val="0"/>
    </font>
    <font>
      <sz val="11"/>
      <color indexed="8"/>
      <name val="黑体"/>
      <family val="0"/>
    </font>
    <font>
      <sz val="10"/>
      <name val="黑体"/>
      <family val="0"/>
    </font>
    <font>
      <sz val="11"/>
      <color theme="1"/>
      <name val="Calibri"/>
      <family val="0"/>
    </font>
    <font>
      <sz val="11"/>
      <color theme="0"/>
      <name val="Calibri"/>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8">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right/>
      <top/>
      <bottom style="thin"/>
    </border>
    <border>
      <left style="thin"/>
      <right/>
      <top style="thin"/>
      <bottom/>
    </border>
    <border>
      <left/>
      <right style="thin"/>
      <top style="thin"/>
      <bottom/>
    </border>
  </borders>
  <cellStyleXfs count="8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11" borderId="0" applyNumberFormat="0" applyBorder="0" applyAlignment="0" applyProtection="0"/>
    <xf numFmtId="0" fontId="0" fillId="20" borderId="0" applyNumberFormat="0" applyBorder="0" applyAlignment="0" applyProtection="0"/>
    <xf numFmtId="0" fontId="0"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0" fillId="3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176" fontId="4" fillId="0" borderId="0" applyFon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4" fillId="0" borderId="1" applyNumberFormat="0" applyFill="0" applyAlignment="0" applyProtection="0"/>
    <xf numFmtId="0" fontId="7"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5" fillId="9" borderId="0" applyNumberFormat="0" applyBorder="0" applyAlignment="0" applyProtection="0"/>
    <xf numFmtId="0" fontId="17" fillId="10"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34" borderId="5" applyNumberFormat="0" applyAlignment="0" applyProtection="0"/>
    <xf numFmtId="0" fontId="12" fillId="35" borderId="6" applyNumberFormat="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11" fillId="42" borderId="0" applyNumberFormat="0" applyBorder="0" applyAlignment="0" applyProtection="0"/>
    <xf numFmtId="0" fontId="19" fillId="34" borderId="8" applyNumberFormat="0" applyAlignment="0" applyProtection="0"/>
    <xf numFmtId="0" fontId="9" fillId="13" borderId="5" applyNumberFormat="0" applyAlignment="0" applyProtection="0"/>
    <xf numFmtId="0" fontId="4" fillId="43" borderId="9" applyNumberFormat="0" applyFont="0" applyAlignment="0" applyProtection="0"/>
    <xf numFmtId="0" fontId="10" fillId="44"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47" borderId="0" applyNumberFormat="0" applyBorder="0" applyAlignment="0" applyProtection="0"/>
  </cellStyleXfs>
  <cellXfs count="48">
    <xf numFmtId="0" fontId="0" fillId="0" borderId="0" xfId="0" applyAlignment="1">
      <alignment vertical="center"/>
    </xf>
    <xf numFmtId="0" fontId="21" fillId="0" borderId="10" xfId="0" applyNumberFormat="1" applyFont="1" applyFill="1" applyBorder="1" applyAlignment="1">
      <alignment horizontal="center" vertical="center"/>
    </xf>
    <xf numFmtId="0" fontId="25"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xf>
    <xf numFmtId="0" fontId="0" fillId="0" borderId="0" xfId="0" applyAlignment="1">
      <alignment horizontal="center" vertical="center"/>
    </xf>
    <xf numFmtId="177" fontId="21" fillId="0" borderId="10" xfId="51" applyNumberFormat="1" applyFont="1" applyBorder="1" applyAlignment="1">
      <alignment horizontal="center" vertical="center"/>
    </xf>
    <xf numFmtId="177" fontId="0" fillId="0" borderId="0" xfId="0" applyNumberFormat="1" applyAlignment="1">
      <alignment horizontal="center" vertical="center"/>
    </xf>
    <xf numFmtId="0" fontId="21" fillId="0" borderId="10" xfId="51" applyNumberFormat="1" applyFont="1" applyBorder="1" applyAlignment="1">
      <alignment horizontal="center" vertical="center"/>
    </xf>
    <xf numFmtId="176" fontId="21" fillId="0" borderId="10" xfId="51" applyFont="1" applyBorder="1" applyAlignment="1">
      <alignment horizontal="left" vertical="center"/>
    </xf>
    <xf numFmtId="176" fontId="21" fillId="0" borderId="10" xfId="51" applyFont="1" applyBorder="1" applyAlignment="1">
      <alignment horizontal="center" vertical="center"/>
    </xf>
    <xf numFmtId="177" fontId="30" fillId="0" borderId="10" xfId="51" applyNumberFormat="1" applyFont="1" applyBorder="1" applyAlignment="1">
      <alignment horizontal="center" vertical="center"/>
    </xf>
    <xf numFmtId="0" fontId="31" fillId="0" borderId="0" xfId="0" applyFont="1" applyAlignment="1">
      <alignment horizontal="center" vertical="center"/>
    </xf>
    <xf numFmtId="49" fontId="21" fillId="0" borderId="10" xfId="51" applyNumberFormat="1" applyFont="1" applyBorder="1" applyAlignment="1">
      <alignment horizontal="left" vertical="center"/>
    </xf>
    <xf numFmtId="49" fontId="0" fillId="0" borderId="0" xfId="0" applyNumberFormat="1" applyAlignment="1">
      <alignment horizontal="center" vertical="center"/>
    </xf>
    <xf numFmtId="0" fontId="0" fillId="0" borderId="0" xfId="0" applyBorder="1" applyAlignment="1">
      <alignment horizontal="center" vertical="center"/>
    </xf>
    <xf numFmtId="177" fontId="0" fillId="0" borderId="0" xfId="0" applyNumberFormat="1" applyBorder="1" applyAlignment="1">
      <alignment horizontal="center" vertical="center"/>
    </xf>
    <xf numFmtId="177" fontId="30" fillId="0" borderId="10" xfId="51" applyNumberFormat="1" applyFont="1" applyBorder="1" applyAlignment="1">
      <alignment horizontal="center" vertical="center" wrapText="1"/>
    </xf>
    <xf numFmtId="177" fontId="23" fillId="0" borderId="10" xfId="51" applyNumberFormat="1" applyFont="1" applyBorder="1" applyAlignment="1">
      <alignment horizontal="center" vertical="center" wrapText="1"/>
    </xf>
    <xf numFmtId="177" fontId="22" fillId="0" borderId="10" xfId="51" applyNumberFormat="1" applyFont="1" applyBorder="1" applyAlignment="1">
      <alignment horizontal="center" vertical="center"/>
    </xf>
    <xf numFmtId="177" fontId="2" fillId="0" borderId="10" xfId="0" applyNumberFormat="1" applyFont="1" applyBorder="1" applyAlignment="1">
      <alignment horizontal="center" vertical="center"/>
    </xf>
    <xf numFmtId="49" fontId="30" fillId="0" borderId="11" xfId="51" applyNumberFormat="1" applyFont="1" applyBorder="1" applyAlignment="1">
      <alignment horizontal="center" vertical="center" wrapText="1"/>
    </xf>
    <xf numFmtId="49" fontId="22" fillId="0" borderId="12" xfId="51" applyNumberFormat="1" applyFont="1" applyBorder="1" applyAlignment="1">
      <alignment horizontal="center" vertical="center"/>
    </xf>
    <xf numFmtId="49" fontId="22" fillId="0" borderId="13" xfId="51" applyNumberFormat="1" applyFont="1" applyBorder="1" applyAlignment="1">
      <alignment horizontal="center" vertical="center"/>
    </xf>
    <xf numFmtId="0" fontId="2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49" fontId="30" fillId="0" borderId="11" xfId="51"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ont="1" applyBorder="1" applyAlignment="1">
      <alignment horizontal="left" vertical="center" wrapText="1"/>
    </xf>
    <xf numFmtId="0" fontId="0" fillId="0" borderId="14" xfId="0" applyBorder="1" applyAlignment="1">
      <alignment horizontal="left" vertical="center"/>
    </xf>
    <xf numFmtId="176" fontId="24" fillId="0" borderId="0" xfId="51" applyFont="1" applyBorder="1" applyAlignment="1">
      <alignment horizontal="center" vertical="center"/>
    </xf>
    <xf numFmtId="176" fontId="22" fillId="0" borderId="10" xfId="51" applyFont="1" applyBorder="1" applyAlignment="1">
      <alignment horizontal="center" vertical="center"/>
    </xf>
    <xf numFmtId="9" fontId="2" fillId="0" borderId="11" xfId="0" applyNumberFormat="1" applyFont="1" applyBorder="1" applyAlignment="1">
      <alignment horizontal="center" vertical="center"/>
    </xf>
    <xf numFmtId="0" fontId="2" fillId="0" borderId="13" xfId="0" applyFont="1" applyBorder="1" applyAlignment="1">
      <alignment horizontal="center" vertical="center"/>
    </xf>
    <xf numFmtId="176" fontId="30" fillId="0" borderId="10" xfId="51" applyFont="1" applyBorder="1" applyAlignment="1">
      <alignment horizontal="center" vertical="center" wrapText="1"/>
    </xf>
    <xf numFmtId="177" fontId="0" fillId="0" borderId="10" xfId="0" applyNumberFormat="1" applyFont="1" applyBorder="1" applyAlignment="1">
      <alignment horizontal="center" vertical="center"/>
    </xf>
    <xf numFmtId="0" fontId="26" fillId="0" borderId="11" xfId="0" applyFont="1" applyBorder="1" applyAlignment="1">
      <alignment horizontal="center" vertical="center" wrapText="1"/>
    </xf>
    <xf numFmtId="0" fontId="3" fillId="0" borderId="13" xfId="0" applyFont="1" applyBorder="1" applyAlignment="1">
      <alignment horizontal="center" vertical="center" wrapText="1"/>
    </xf>
    <xf numFmtId="176" fontId="34" fillId="0" borderId="15" xfId="51" applyFont="1" applyBorder="1" applyAlignment="1">
      <alignment horizontal="left" vertical="center"/>
    </xf>
    <xf numFmtId="176" fontId="24" fillId="0" borderId="15" xfId="51" applyFont="1" applyBorder="1" applyAlignment="1">
      <alignment horizontal="left" vertical="center"/>
    </xf>
    <xf numFmtId="9" fontId="2" fillId="0" borderId="13" xfId="0" applyNumberFormat="1" applyFont="1" applyBorder="1" applyAlignment="1">
      <alignment horizontal="center" vertical="center"/>
    </xf>
    <xf numFmtId="177" fontId="22" fillId="0" borderId="16" xfId="51" applyNumberFormat="1" applyFont="1" applyBorder="1" applyAlignment="1">
      <alignment horizontal="center" vertical="center"/>
    </xf>
    <xf numFmtId="177" fontId="22" fillId="0" borderId="17" xfId="51" applyNumberFormat="1" applyFont="1" applyBorder="1" applyAlignment="1">
      <alignment horizontal="center" vertical="center"/>
    </xf>
    <xf numFmtId="177" fontId="27" fillId="0" borderId="10" xfId="0" applyNumberFormat="1" applyFont="1" applyBorder="1" applyAlignment="1">
      <alignment horizontal="center" vertical="center"/>
    </xf>
    <xf numFmtId="177" fontId="0" fillId="0" borderId="11" xfId="0" applyNumberFormat="1" applyBorder="1" applyAlignment="1">
      <alignment horizontal="center" vertical="center" wrapText="1"/>
    </xf>
    <xf numFmtId="177" fontId="0" fillId="0" borderId="13" xfId="0" applyNumberFormat="1" applyFont="1" applyBorder="1" applyAlignment="1">
      <alignment horizontal="center" vertical="center" wrapText="1"/>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Normal 2" xfId="51"/>
    <cellStyle name="Percent" xfId="52"/>
    <cellStyle name="标题" xfId="53"/>
    <cellStyle name="标题 1" xfId="54"/>
    <cellStyle name="标题 2" xfId="55"/>
    <cellStyle name="标题 3" xfId="56"/>
    <cellStyle name="标题 4" xfId="57"/>
    <cellStyle name="差"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注释" xfId="79"/>
    <cellStyle name="着色 1" xfId="80"/>
    <cellStyle name="着色 2" xfId="81"/>
    <cellStyle name="着色 3" xfId="82"/>
    <cellStyle name="着色 4" xfId="83"/>
    <cellStyle name="着色 5" xfId="84"/>
    <cellStyle name="着色 6"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A1:X10"/>
  <sheetViews>
    <sheetView tabSelected="1" zoomScale="90" zoomScaleNormal="90" zoomScalePageLayoutView="0" workbookViewId="0" topLeftCell="A1">
      <pane ySplit="6" topLeftCell="A7" activePane="bottomLeft" state="frozen"/>
      <selection pane="topLeft" activeCell="A1" sqref="A1"/>
      <selection pane="bottomLeft" activeCell="E9" sqref="E9"/>
    </sheetView>
  </sheetViews>
  <sheetFormatPr defaultColWidth="9.00390625" defaultRowHeight="13.5"/>
  <cols>
    <col min="1" max="1" width="4.625" style="4" customWidth="1"/>
    <col min="2" max="2" width="16.00390625" style="4" customWidth="1"/>
    <col min="3" max="3" width="10.375" style="13" customWidth="1"/>
    <col min="4" max="4" width="8.50390625" style="13" customWidth="1"/>
    <col min="5" max="5" width="11.125" style="13" customWidth="1"/>
    <col min="6" max="6" width="9.625" style="11" customWidth="1"/>
    <col min="7" max="7" width="6.625" style="6" customWidth="1"/>
    <col min="8" max="8" width="7.125" style="6" customWidth="1"/>
    <col min="9" max="9" width="7.375" style="6" customWidth="1"/>
    <col min="10" max="11" width="7.75390625" style="6" customWidth="1"/>
    <col min="12" max="12" width="7.125" style="6" customWidth="1"/>
    <col min="13" max="13" width="10.625" style="6" customWidth="1"/>
    <col min="14" max="14" width="6.125" style="6" customWidth="1"/>
    <col min="15" max="15" width="6.625" style="6" customWidth="1"/>
    <col min="16" max="16" width="8.25390625" style="6" customWidth="1"/>
    <col min="17" max="16384" width="9.00390625" style="4" customWidth="1"/>
  </cols>
  <sheetData>
    <row r="1" spans="1:22" ht="33.75" customHeight="1">
      <c r="A1" s="32" t="s">
        <v>30</v>
      </c>
      <c r="B1" s="32"/>
      <c r="C1" s="32"/>
      <c r="D1" s="32"/>
      <c r="E1" s="32"/>
      <c r="F1" s="32"/>
      <c r="G1" s="32"/>
      <c r="H1" s="32"/>
      <c r="I1" s="32"/>
      <c r="J1" s="32"/>
      <c r="K1" s="32"/>
      <c r="L1" s="32"/>
      <c r="M1" s="32"/>
      <c r="N1" s="32"/>
      <c r="O1" s="32"/>
      <c r="P1" s="32"/>
      <c r="Q1" s="14"/>
      <c r="R1" s="14"/>
      <c r="S1" s="14"/>
      <c r="T1" s="14"/>
      <c r="U1" s="14"/>
      <c r="V1" s="14"/>
    </row>
    <row r="2" spans="1:22" ht="31.5" customHeight="1">
      <c r="A2" s="40" t="s">
        <v>29</v>
      </c>
      <c r="B2" s="41"/>
      <c r="C2" s="41"/>
      <c r="D2" s="41"/>
      <c r="E2" s="41"/>
      <c r="F2" s="41"/>
      <c r="G2" s="41"/>
      <c r="H2" s="41"/>
      <c r="I2" s="41"/>
      <c r="J2" s="41"/>
      <c r="K2" s="41"/>
      <c r="L2" s="41"/>
      <c r="M2" s="41"/>
      <c r="N2" s="41"/>
      <c r="O2" s="41"/>
      <c r="P2" s="41"/>
      <c r="Q2" s="14"/>
      <c r="R2" s="14"/>
      <c r="S2" s="14"/>
      <c r="T2" s="14"/>
      <c r="U2" s="14"/>
      <c r="V2" s="14"/>
    </row>
    <row r="3" spans="1:22" ht="21" customHeight="1">
      <c r="A3" s="33" t="s">
        <v>0</v>
      </c>
      <c r="B3" s="33" t="s">
        <v>1</v>
      </c>
      <c r="C3" s="20" t="s">
        <v>24</v>
      </c>
      <c r="D3" s="27" t="s">
        <v>21</v>
      </c>
      <c r="E3" s="27" t="s">
        <v>22</v>
      </c>
      <c r="F3" s="36" t="s">
        <v>25</v>
      </c>
      <c r="G3" s="16" t="s">
        <v>26</v>
      </c>
      <c r="H3" s="16" t="s">
        <v>27</v>
      </c>
      <c r="I3" s="18" t="s">
        <v>2</v>
      </c>
      <c r="J3" s="18"/>
      <c r="K3" s="38" t="s">
        <v>3</v>
      </c>
      <c r="L3" s="18" t="s">
        <v>4</v>
      </c>
      <c r="M3" s="18"/>
      <c r="N3" s="43" t="s">
        <v>5</v>
      </c>
      <c r="O3" s="44"/>
      <c r="P3" s="23" t="s">
        <v>15</v>
      </c>
      <c r="Q3" s="14"/>
      <c r="R3" s="14"/>
      <c r="S3" s="14"/>
      <c r="T3" s="14"/>
      <c r="U3" s="14"/>
      <c r="V3" s="14"/>
    </row>
    <row r="4" spans="1:22" ht="21" customHeight="1">
      <c r="A4" s="33"/>
      <c r="B4" s="33"/>
      <c r="C4" s="21"/>
      <c r="D4" s="28"/>
      <c r="E4" s="28"/>
      <c r="F4" s="36"/>
      <c r="G4" s="17"/>
      <c r="H4" s="17"/>
      <c r="I4" s="18"/>
      <c r="J4" s="18"/>
      <c r="K4" s="39"/>
      <c r="L4" s="18"/>
      <c r="M4" s="18"/>
      <c r="N4" s="10" t="s">
        <v>6</v>
      </c>
      <c r="O4" s="10" t="s">
        <v>7</v>
      </c>
      <c r="P4" s="24"/>
      <c r="Q4" s="14"/>
      <c r="R4" s="14"/>
      <c r="S4" s="14"/>
      <c r="T4" s="14"/>
      <c r="U4" s="14"/>
      <c r="V4" s="14"/>
    </row>
    <row r="5" spans="1:22" ht="21" customHeight="1">
      <c r="A5" s="33"/>
      <c r="B5" s="33"/>
      <c r="C5" s="21"/>
      <c r="D5" s="28"/>
      <c r="E5" s="28"/>
      <c r="F5" s="45" t="s">
        <v>8</v>
      </c>
      <c r="G5" s="19" t="s">
        <v>9</v>
      </c>
      <c r="H5" s="19" t="s">
        <v>9</v>
      </c>
      <c r="I5" s="19" t="s">
        <v>9</v>
      </c>
      <c r="J5" s="37" t="s">
        <v>10</v>
      </c>
      <c r="K5" s="19" t="s">
        <v>11</v>
      </c>
      <c r="L5" s="19" t="s">
        <v>12</v>
      </c>
      <c r="M5" s="46" t="s">
        <v>28</v>
      </c>
      <c r="N5" s="34">
        <v>0.18</v>
      </c>
      <c r="O5" s="34">
        <v>0.18</v>
      </c>
      <c r="P5" s="25">
        <v>0.0342</v>
      </c>
      <c r="Q5" s="14"/>
      <c r="R5" s="14"/>
      <c r="S5" s="14"/>
      <c r="T5" s="14"/>
      <c r="U5" s="14"/>
      <c r="V5" s="14"/>
    </row>
    <row r="6" spans="1:24" ht="12.75" customHeight="1">
      <c r="A6" s="33"/>
      <c r="B6" s="33"/>
      <c r="C6" s="22"/>
      <c r="D6" s="29"/>
      <c r="E6" s="29"/>
      <c r="F6" s="45"/>
      <c r="G6" s="19"/>
      <c r="H6" s="19"/>
      <c r="I6" s="19"/>
      <c r="J6" s="37"/>
      <c r="K6" s="19"/>
      <c r="L6" s="19"/>
      <c r="M6" s="47"/>
      <c r="N6" s="35"/>
      <c r="O6" s="42"/>
      <c r="P6" s="26"/>
      <c r="Q6" s="14"/>
      <c r="R6" s="14"/>
      <c r="S6" s="14"/>
      <c r="T6" s="14"/>
      <c r="U6" s="14"/>
      <c r="V6" s="14"/>
      <c r="W6" s="14"/>
      <c r="X6" s="14"/>
    </row>
    <row r="7" spans="1:24" ht="21" customHeight="1">
      <c r="A7" s="7">
        <v>1</v>
      </c>
      <c r="B7" s="8" t="s">
        <v>19</v>
      </c>
      <c r="C7" s="12" t="s">
        <v>16</v>
      </c>
      <c r="D7" s="12" t="s">
        <v>31</v>
      </c>
      <c r="E7" s="12" t="s">
        <v>32</v>
      </c>
      <c r="F7" s="9">
        <v>530</v>
      </c>
      <c r="G7" s="5">
        <f>(I7+K7+L7)/(1-0.18-0.0342)</f>
        <v>2554.085008908119</v>
      </c>
      <c r="H7" s="5">
        <f>G7*(1-0.0342)*0.8</f>
        <v>1973.388241282769</v>
      </c>
      <c r="I7" s="5">
        <v>1007</v>
      </c>
      <c r="J7" s="1">
        <v>8</v>
      </c>
      <c r="K7" s="5">
        <v>750</v>
      </c>
      <c r="L7" s="5">
        <v>250</v>
      </c>
      <c r="M7" s="2" t="s">
        <v>13</v>
      </c>
      <c r="N7" s="5">
        <f aca="true" t="shared" si="0" ref="N7:O9">G7*0.18</f>
        <v>459.73530160346144</v>
      </c>
      <c r="O7" s="5">
        <f t="shared" si="0"/>
        <v>355.2098834308984</v>
      </c>
      <c r="P7" s="5">
        <f>G7*0.0342</f>
        <v>87.34970730465767</v>
      </c>
      <c r="Q7" s="14"/>
      <c r="R7" s="15"/>
      <c r="S7" s="14"/>
      <c r="T7" s="14"/>
      <c r="U7" s="14"/>
      <c r="V7" s="14"/>
      <c r="W7" s="14"/>
      <c r="X7" s="14"/>
    </row>
    <row r="8" spans="1:16" ht="21" customHeight="1">
      <c r="A8" s="7">
        <v>2</v>
      </c>
      <c r="B8" s="8" t="s">
        <v>20</v>
      </c>
      <c r="C8" s="12" t="s">
        <v>17</v>
      </c>
      <c r="D8" s="12" t="s">
        <v>31</v>
      </c>
      <c r="E8" s="12" t="s">
        <v>32</v>
      </c>
      <c r="F8" s="9">
        <v>500</v>
      </c>
      <c r="G8" s="5">
        <f>(I8+K8+L8)/(1-0.18-0.0342)</f>
        <v>2189.2706214227574</v>
      </c>
      <c r="H8" s="5">
        <f>G8*(1-0.0342)*0.8</f>
        <v>1691.5180529360796</v>
      </c>
      <c r="I8" s="5">
        <v>890</v>
      </c>
      <c r="J8" s="1">
        <v>2</v>
      </c>
      <c r="K8" s="5">
        <v>605.3288543140028</v>
      </c>
      <c r="L8" s="5">
        <v>225</v>
      </c>
      <c r="M8" s="2" t="s">
        <v>14</v>
      </c>
      <c r="N8" s="5">
        <f t="shared" si="0"/>
        <v>394.0687118560963</v>
      </c>
      <c r="O8" s="5">
        <f t="shared" si="0"/>
        <v>304.4732495284943</v>
      </c>
      <c r="P8" s="5">
        <f>G8*0.0342</f>
        <v>74.8730552526583</v>
      </c>
    </row>
    <row r="9" spans="1:16" ht="21" customHeight="1">
      <c r="A9" s="7">
        <v>3</v>
      </c>
      <c r="B9" s="8" t="s">
        <v>20</v>
      </c>
      <c r="C9" s="12" t="s">
        <v>18</v>
      </c>
      <c r="D9" s="12" t="s">
        <v>31</v>
      </c>
      <c r="E9" s="12" t="s">
        <v>32</v>
      </c>
      <c r="F9" s="9">
        <v>550</v>
      </c>
      <c r="G9" s="5">
        <f>(I9+K9+L9)/(1-0.18-0.0342)</f>
        <v>2348.8166727446114</v>
      </c>
      <c r="H9" s="5">
        <f>G9*(1-0.0342)*0.8</f>
        <v>1814.7897140293965</v>
      </c>
      <c r="I9" s="5">
        <v>890</v>
      </c>
      <c r="J9" s="1">
        <v>2</v>
      </c>
      <c r="K9" s="5">
        <v>730.7001414427158</v>
      </c>
      <c r="L9" s="5">
        <v>225</v>
      </c>
      <c r="M9" s="3" t="s">
        <v>14</v>
      </c>
      <c r="N9" s="5">
        <f t="shared" si="0"/>
        <v>422.78700109403</v>
      </c>
      <c r="O9" s="5">
        <f t="shared" si="0"/>
        <v>326.66214852529134</v>
      </c>
      <c r="P9" s="5">
        <f>G9*0.0342</f>
        <v>80.32953020786572</v>
      </c>
    </row>
    <row r="10" spans="1:16" ht="256.5" customHeight="1">
      <c r="A10" s="30" t="s">
        <v>23</v>
      </c>
      <c r="B10" s="31"/>
      <c r="C10" s="31"/>
      <c r="D10" s="31"/>
      <c r="E10" s="31"/>
      <c r="F10" s="31"/>
      <c r="G10" s="31"/>
      <c r="H10" s="31"/>
      <c r="I10" s="31"/>
      <c r="J10" s="31"/>
      <c r="K10" s="31"/>
      <c r="L10" s="31"/>
      <c r="M10" s="31"/>
      <c r="N10" s="31"/>
      <c r="O10" s="31"/>
      <c r="P10" s="31"/>
    </row>
  </sheetData>
  <sheetProtection/>
  <mergeCells count="27">
    <mergeCell ref="D3:D6"/>
    <mergeCell ref="N3:O3"/>
    <mergeCell ref="F5:F6"/>
    <mergeCell ref="K5:K6"/>
    <mergeCell ref="L3:M4"/>
    <mergeCell ref="L5:L6"/>
    <mergeCell ref="M5:M6"/>
    <mergeCell ref="A10:P10"/>
    <mergeCell ref="A1:P1"/>
    <mergeCell ref="A3:A6"/>
    <mergeCell ref="B3:B6"/>
    <mergeCell ref="N5:N6"/>
    <mergeCell ref="F3:F4"/>
    <mergeCell ref="J5:J6"/>
    <mergeCell ref="K3:K4"/>
    <mergeCell ref="G3:G4"/>
    <mergeCell ref="A2:P2"/>
    <mergeCell ref="H3:H4"/>
    <mergeCell ref="I3:J4"/>
    <mergeCell ref="I5:I6"/>
    <mergeCell ref="C3:C6"/>
    <mergeCell ref="P3:P4"/>
    <mergeCell ref="P5:P6"/>
    <mergeCell ref="G5:G6"/>
    <mergeCell ref="E3:E6"/>
    <mergeCell ref="H5:H6"/>
    <mergeCell ref="O5:O6"/>
  </mergeCells>
  <printOptions/>
  <pageMargins left="0.7" right="0.54"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wnlo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收费标准1217</dc:title>
  <dc:subject/>
  <dc:creator>xnli</dc:creator>
  <cp:keywords>li</cp:keywords>
  <dc:description/>
  <cp:lastModifiedBy>User</cp:lastModifiedBy>
  <cp:lastPrinted>2015-01-04T06:08:55Z</cp:lastPrinted>
  <dcterms:created xsi:type="dcterms:W3CDTF">2013-09-09T07:47:26Z</dcterms:created>
  <dcterms:modified xsi:type="dcterms:W3CDTF">2015-01-09T09:27:47Z</dcterms:modified>
  <cp:category/>
  <cp:version/>
  <cp:contentType/>
  <cp:contentStatus/>
</cp:coreProperties>
</file>